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<sst xmlns="http://schemas.openxmlformats.org/spreadsheetml/2006/main" count="356" uniqueCount="248">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</sst>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A19" sqref="A19:N1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60" sqref="C6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227</v>
      </c>
      <c r="F8" s="31" t="s">
        <v>172</v>
      </c>
      <c r="G8" s="30"/>
    </row>
    <row r="9" spans="1:6" ht="14.25">
      <c r="A9" s="26" t="s">
        <v>9</v>
      </c>
      <c r="B9" s="27" t="s">
        <v>21</v>
      </c>
      <c r="C9" s="79"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227</v>
      </c>
    </row>
    <row r="15" spans="1:8" ht="14.25">
      <c r="A15" s="15" t="s">
        <v>17</v>
      </c>
      <c r="B15" s="10" t="s">
        <v>21</v>
      </c>
      <c r="C15" s="79" t="s">
        <v>227</v>
      </c>
      <c r="F15" s="32">
        <f>+VALUE(A10)</f>
        <v>0.3333333333333333</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4" t="s">
        <v>26</v>
      </c>
      <c r="C17" s="105"/>
      <c r="F17" s="32">
        <f>+VALUE(A21)</f>
        <v>0.8333333333333334</v>
      </c>
    </row>
    <row r="18" spans="1:6" ht="14.25">
      <c r="A18" s="17" t="s">
        <v>29</v>
      </c>
      <c r="B18" s="16" t="s">
        <v>27</v>
      </c>
      <c r="C18" s="79" t="s">
        <v>5</v>
      </c>
      <c r="F18" s="32">
        <f>+VALUE(A25)</f>
        <v>1</v>
      </c>
    </row>
    <row r="19" spans="1:6" ht="42.75">
      <c r="A19" s="17" t="s">
        <v>30</v>
      </c>
      <c r="B19" s="16" t="s">
        <v>33</v>
      </c>
      <c r="C19" s="79" t="s">
        <v>5</v>
      </c>
      <c r="F19" s="32">
        <f>+VALUE(A32)</f>
        <v>0.5</v>
      </c>
    </row>
    <row r="20" spans="1:6" ht="28.5">
      <c r="A20" s="17" t="s">
        <v>31</v>
      </c>
      <c r="B20" s="16" t="s">
        <v>28</v>
      </c>
      <c r="C20" s="79" t="s">
        <v>227</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0.9444444444444444</v>
      </c>
    </row>
    <row r="22" spans="1:6" ht="24.75" customHeight="1">
      <c r="A22" s="28" t="s">
        <v>147</v>
      </c>
      <c r="B22" s="104" t="s">
        <v>32</v>
      </c>
      <c r="C22" s="105"/>
      <c r="F22" s="32">
        <f>+VALUE(A57)</f>
        <v>1</v>
      </c>
    </row>
    <row r="23" spans="1:6" ht="28.5">
      <c r="A23" s="15" t="s">
        <v>34</v>
      </c>
      <c r="B23" s="10" t="s">
        <v>36</v>
      </c>
      <c r="C23" s="79" t="s">
        <v>5</v>
      </c>
      <c r="F23" s="32">
        <f>+VALUE(A65)</f>
        <v>1</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4" t="s">
        <v>41</v>
      </c>
      <c r="C26" s="105"/>
      <c r="F26" s="32">
        <f>+VALUE(A92)</f>
        <v>1</v>
      </c>
    </row>
    <row r="27" spans="1:6" ht="14.25">
      <c r="A27" s="29" t="s">
        <v>39</v>
      </c>
      <c r="B27" s="115" t="s">
        <v>40</v>
      </c>
      <c r="C27" s="116"/>
      <c r="F27" s="32">
        <f>+VALUE(A103)</f>
        <v>0.625</v>
      </c>
    </row>
    <row r="28" spans="1:6" ht="28.5">
      <c r="A28" s="15" t="s">
        <v>42</v>
      </c>
      <c r="B28" s="10" t="s">
        <v>44</v>
      </c>
      <c r="C28" s="79" t="s">
        <v>5</v>
      </c>
      <c r="F28" s="32">
        <f>+VALUE(A106)</f>
        <v>0.75</v>
      </c>
    </row>
    <row r="29" spans="1:3" ht="42.75">
      <c r="A29" s="15" t="s">
        <v>43</v>
      </c>
      <c r="B29" s="10" t="s">
        <v>45</v>
      </c>
      <c r="C29" s="79" t="s">
        <v>227</v>
      </c>
    </row>
    <row r="30" spans="1:3" ht="14.25">
      <c r="A30" s="15" t="s">
        <v>47</v>
      </c>
      <c r="B30" s="10" t="s">
        <v>21</v>
      </c>
      <c r="C30" s="79" t="s">
        <v>227</v>
      </c>
    </row>
    <row r="31" spans="1:3" ht="14.2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227</v>
      </c>
    </row>
    <row r="46" spans="1:3" ht="14.25">
      <c r="A46" s="15" t="s">
        <v>71</v>
      </c>
      <c r="B46" s="10" t="s">
        <v>226</v>
      </c>
      <c r="C46" s="79" t="s">
        <v>5</v>
      </c>
    </row>
    <row r="47" spans="1:3" ht="28.5">
      <c r="A47" s="15" t="s">
        <v>72</v>
      </c>
      <c r="B47" s="10" t="s">
        <v>60</v>
      </c>
      <c r="C47" s="79" t="s">
        <v>18</v>
      </c>
    </row>
    <row r="48" spans="1:3" ht="28.5">
      <c r="A48" s="15" t="s">
        <v>73</v>
      </c>
      <c r="B48" s="10" t="s">
        <v>61</v>
      </c>
      <c r="C48" s="79" t="s">
        <v>18</v>
      </c>
    </row>
    <row r="49" spans="1:3" ht="28.5">
      <c r="A49" s="15" t="s">
        <v>74</v>
      </c>
      <c r="B49" s="10" t="s">
        <v>230</v>
      </c>
      <c r="C49" s="79" t="s">
        <v>18</v>
      </c>
    </row>
    <row r="50" spans="1:3" ht="28.5">
      <c r="A50" s="15" t="s">
        <v>75</v>
      </c>
      <c r="B50" s="10" t="s">
        <v>62</v>
      </c>
      <c r="C50" s="79" t="s">
        <v>18</v>
      </c>
    </row>
    <row r="51" spans="1:3" ht="24.75" customHeight="1">
      <c r="A51" s="101">
        <f>_xlfn.IFERROR((COUNTIF(C38:C50,"Da")+(COUNTIF(C38:C50,"Djelomično")/2))/((COUNTIF(C38:C50,"Da")+COUNTIF(C38:C50,"Ne")+COUNTIF(C38:C50,"Djelomično"))),"Nije primjenjivo")</f>
        <v>0.9444444444444444</v>
      </c>
      <c r="B51" s="102"/>
      <c r="C51" s="103"/>
    </row>
    <row r="52" spans="1:3" ht="14.25">
      <c r="A52" s="29" t="s">
        <v>76</v>
      </c>
      <c r="B52" s="115" t="s">
        <v>77</v>
      </c>
      <c r="C52" s="116"/>
    </row>
    <row r="53" spans="1:3" ht="28.5">
      <c r="A53" s="15" t="s">
        <v>82</v>
      </c>
      <c r="B53" s="10" t="s">
        <v>243</v>
      </c>
      <c r="C53" s="79" t="s">
        <v>18</v>
      </c>
    </row>
    <row r="54" spans="1:3" ht="28.5">
      <c r="A54" s="15" t="s">
        <v>83</v>
      </c>
      <c r="B54" s="10" t="s">
        <v>229</v>
      </c>
      <c r="C54" s="79" t="s">
        <v>18</v>
      </c>
    </row>
    <row r="55" spans="1:3" ht="28.5">
      <c r="A55" s="15" t="s">
        <v>84</v>
      </c>
      <c r="B55" s="10" t="s">
        <v>80</v>
      </c>
      <c r="C55" s="79" t="s">
        <v>18</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5</v>
      </c>
    </row>
    <row r="62" spans="1:3" ht="14.25">
      <c r="A62" s="15" t="s">
        <v>96</v>
      </c>
      <c r="B62" s="10" t="s">
        <v>90</v>
      </c>
      <c r="C62" s="79" t="s">
        <v>18</v>
      </c>
    </row>
    <row r="63" spans="1:3" ht="14.25">
      <c r="A63" s="15" t="s">
        <v>97</v>
      </c>
      <c r="B63" s="10" t="s">
        <v>91</v>
      </c>
      <c r="C63" s="79" t="s">
        <v>5</v>
      </c>
    </row>
    <row r="64" spans="1:3" ht="42.7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4.25">
      <c r="A66" s="29" t="s">
        <v>100</v>
      </c>
      <c r="B66" s="115" t="s">
        <v>123</v>
      </c>
      <c r="C66" s="116"/>
    </row>
    <row r="67" spans="1:3" ht="28.5">
      <c r="A67" s="15" t="s">
        <v>105</v>
      </c>
      <c r="B67" s="10" t="s">
        <v>101</v>
      </c>
      <c r="C67" s="79" t="s">
        <v>18</v>
      </c>
    </row>
    <row r="68" spans="1:3" ht="42.75">
      <c r="A68" s="15" t="s">
        <v>106</v>
      </c>
      <c r="B68" s="10" t="s">
        <v>102</v>
      </c>
      <c r="C68" s="79" t="s">
        <v>18</v>
      </c>
    </row>
    <row r="69" spans="1:3" ht="14.25">
      <c r="A69" s="15" t="s">
        <v>107</v>
      </c>
      <c r="B69" s="10" t="s">
        <v>103</v>
      </c>
      <c r="C69" s="79" t="s">
        <v>18</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6</v>
      </c>
    </row>
    <row r="78" spans="1:3" ht="42.7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5</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4.25">
      <c r="A94" s="15" t="s">
        <v>163</v>
      </c>
      <c r="B94" s="10" t="s">
        <v>153</v>
      </c>
      <c r="C94" s="79" t="s">
        <v>227</v>
      </c>
    </row>
    <row r="95" spans="1:3" ht="14.25">
      <c r="A95" s="15" t="s">
        <v>164</v>
      </c>
      <c r="B95" s="10" t="s">
        <v>154</v>
      </c>
      <c r="C95" s="79" t="s">
        <v>227</v>
      </c>
    </row>
    <row r="96" spans="1:3" ht="28.5">
      <c r="A96" s="15" t="s">
        <v>165</v>
      </c>
      <c r="B96" s="10" t="s">
        <v>155</v>
      </c>
      <c r="C96" s="79" t="s">
        <v>227</v>
      </c>
    </row>
    <row r="97" spans="1:3" ht="28.5">
      <c r="A97" s="15" t="s">
        <v>166</v>
      </c>
      <c r="B97" s="10" t="s">
        <v>156</v>
      </c>
      <c r="C97" s="79" t="s">
        <v>5</v>
      </c>
    </row>
    <row r="98" spans="1:3" ht="14.25">
      <c r="A98" s="15" t="s">
        <v>167</v>
      </c>
      <c r="B98" s="10" t="s">
        <v>157</v>
      </c>
      <c r="C98" s="79" t="s">
        <v>227</v>
      </c>
    </row>
    <row r="99" spans="1:3" ht="14.25">
      <c r="A99" s="15" t="s">
        <v>168</v>
      </c>
      <c r="B99" s="10" t="s">
        <v>159</v>
      </c>
      <c r="C99" s="79" t="s">
        <v>6</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4" t="s">
        <v>244</v>
      </c>
      <c r="C104" s="105"/>
    </row>
    <row r="105" spans="1:3" ht="28.5">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f>_xlfn.SUMIFS(F15:F28,F15:F28,"&lt;&gt;#VALUE!")/COUNT(F15:F28)</f>
        <v>0.7787698412698412</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0.75</v>
      </c>
      <c r="D8" s="81"/>
    </row>
    <row r="9" spans="1:4" s="34" customFormat="1" ht="39.75" customHeight="1">
      <c r="A9" s="45" t="s">
        <v>54</v>
      </c>
      <c r="B9" s="38" t="s">
        <v>188</v>
      </c>
      <c r="C9" s="40">
        <f>+Upitnik!A51</f>
        <v>0.9444444444444444</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0.625</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0.7787698412698412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F8" sqref="F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Martina Pavelić</cp:lastModifiedBy>
  <cp:lastPrinted>2019-12-05T14:42:35Z</cp:lastPrinted>
  <dcterms:created xsi:type="dcterms:W3CDTF">2012-05-21T15:07:27Z</dcterms:created>
  <dcterms:modified xsi:type="dcterms:W3CDTF">2023-12-21T11:41:19Z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